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补贴" sheetId="1" r:id="rId1"/>
  </sheets>
  <calcPr calcId="144525"/>
</workbook>
</file>

<file path=xl/sharedStrings.xml><?xml version="1.0" encoding="utf-8"?>
<sst xmlns="http://schemas.openxmlformats.org/spreadsheetml/2006/main" count="75" uniqueCount="52">
  <si>
    <r>
      <rPr>
        <b/>
        <sz val="20"/>
        <rFont val="Times New Roman"/>
        <charset val="134"/>
      </rPr>
      <t>2023</t>
    </r>
    <r>
      <rPr>
        <b/>
        <sz val="20"/>
        <rFont val="宋体"/>
        <charset val="134"/>
      </rPr>
      <t>年就业创业补助资金申报审核表（2023-01）</t>
    </r>
  </si>
  <si>
    <t>金额（元）</t>
  </si>
  <si>
    <t>申报
编号</t>
  </si>
  <si>
    <t>培训机构</t>
  </si>
  <si>
    <t>项目</t>
  </si>
  <si>
    <t>补贴标准</t>
  </si>
  <si>
    <t>培训时间</t>
  </si>
  <si>
    <t>申报人数</t>
  </si>
  <si>
    <t>申报金额</t>
  </si>
  <si>
    <t>审核人数</t>
  </si>
  <si>
    <t>审核金额</t>
  </si>
  <si>
    <t>备注</t>
  </si>
  <si>
    <r>
      <rPr>
        <sz val="11"/>
        <rFont val="方正仿宋简体"/>
        <charset val="134"/>
      </rPr>
      <t>什邡市光大职业培训学校</t>
    </r>
  </si>
  <si>
    <t>母婴照料</t>
  </si>
  <si>
    <t>2022.10.14-2022.10.27</t>
  </si>
  <si>
    <r>
      <rPr>
        <sz val="12"/>
        <color theme="1"/>
        <rFont val="方正仿宋简体"/>
        <charset val="134"/>
      </rPr>
      <t>川味特色小吃</t>
    </r>
  </si>
  <si>
    <t>2022.10.11-2022.10.24</t>
  </si>
  <si>
    <r>
      <rPr>
        <sz val="11"/>
        <rFont val="方正仿宋简体"/>
        <charset val="134"/>
      </rPr>
      <t>小计</t>
    </r>
  </si>
  <si>
    <r>
      <rPr>
        <sz val="11"/>
        <rFont val="方正仿宋简体"/>
        <charset val="134"/>
      </rPr>
      <t>什邡市华隆职业培训学校</t>
    </r>
  </si>
  <si>
    <t>计算机办公应用</t>
  </si>
  <si>
    <t>2022.10.18-2022.11.2</t>
  </si>
  <si>
    <t>创业意识</t>
  </si>
  <si>
    <t>2022.9.27-2022.9.29</t>
  </si>
  <si>
    <t>小计</t>
  </si>
  <si>
    <t>合计</t>
  </si>
  <si>
    <r>
      <rPr>
        <b/>
        <sz val="20"/>
        <rFont val="Times New Roman"/>
        <charset val="134"/>
      </rPr>
      <t>2023</t>
    </r>
    <r>
      <rPr>
        <b/>
        <sz val="20"/>
        <rFont val="宋体"/>
        <charset val="134"/>
      </rPr>
      <t>年脱贫劳动力职业技能培训生活费补贴申报审核表（</t>
    </r>
    <r>
      <rPr>
        <b/>
        <sz val="20"/>
        <rFont val="Times New Roman"/>
        <charset val="134"/>
      </rPr>
      <t>2023-01</t>
    </r>
    <r>
      <rPr>
        <b/>
        <sz val="20"/>
        <rFont val="宋体"/>
        <charset val="134"/>
      </rPr>
      <t>）</t>
    </r>
  </si>
  <si>
    <r>
      <rPr>
        <sz val="10"/>
        <rFont val="宋体"/>
        <charset val="134"/>
      </rPr>
      <t>金额（元）</t>
    </r>
  </si>
  <si>
    <r>
      <rPr>
        <sz val="12"/>
        <rFont val="黑体"/>
        <charset val="134"/>
      </rPr>
      <t>申报编号</t>
    </r>
  </si>
  <si>
    <r>
      <rPr>
        <sz val="12"/>
        <rFont val="黑体"/>
        <charset val="134"/>
      </rPr>
      <t>承训机构</t>
    </r>
  </si>
  <si>
    <r>
      <rPr>
        <sz val="12"/>
        <rFont val="黑体"/>
        <charset val="134"/>
      </rPr>
      <t>培训项目</t>
    </r>
  </si>
  <si>
    <r>
      <rPr>
        <sz val="12"/>
        <rFont val="黑体"/>
        <charset val="134"/>
      </rPr>
      <t>补贴标准</t>
    </r>
  </si>
  <si>
    <r>
      <rPr>
        <sz val="12"/>
        <rFont val="黑体"/>
        <charset val="134"/>
      </rPr>
      <t>培训时间</t>
    </r>
  </si>
  <si>
    <r>
      <rPr>
        <sz val="12"/>
        <rFont val="黑体"/>
        <charset val="134"/>
      </rPr>
      <t>申报总人数</t>
    </r>
  </si>
  <si>
    <t>申报总天数</t>
  </si>
  <si>
    <r>
      <rPr>
        <sz val="12"/>
        <rFont val="黑体"/>
        <charset val="134"/>
      </rPr>
      <t>审核总人数</t>
    </r>
  </si>
  <si>
    <r>
      <rPr>
        <sz val="12"/>
        <rFont val="黑体"/>
        <charset val="134"/>
      </rPr>
      <t>审核总天数</t>
    </r>
  </si>
  <si>
    <r>
      <rPr>
        <sz val="12"/>
        <rFont val="黑体"/>
        <charset val="134"/>
      </rPr>
      <t>审核金额</t>
    </r>
  </si>
  <si>
    <t>什邡市华隆职业培训学校</t>
  </si>
  <si>
    <t>新媒体运营</t>
  </si>
  <si>
    <r>
      <rPr>
        <sz val="11"/>
        <rFont val="Times New Roman"/>
        <charset val="134"/>
      </rPr>
      <t>50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天</t>
    </r>
  </si>
  <si>
    <t>2022.5.10-2022.5.21</t>
  </si>
  <si>
    <t>2022.6.15-2022.6.23</t>
  </si>
  <si>
    <t>2022.7.13-2022.7.26</t>
  </si>
  <si>
    <t>2022.8.18-2022.8.31</t>
  </si>
  <si>
    <t>2022.9.30-2022.10.14</t>
  </si>
  <si>
    <r>
      <rPr>
        <b/>
        <sz val="20"/>
        <rFont val="Times New Roman"/>
        <charset val="134"/>
      </rPr>
      <t>2023</t>
    </r>
    <r>
      <rPr>
        <b/>
        <sz val="20"/>
        <rFont val="宋体"/>
        <charset val="134"/>
      </rPr>
      <t>年就业创业服务补助资金申报审核表（2023-01）</t>
    </r>
  </si>
  <si>
    <t>申报单位</t>
  </si>
  <si>
    <t>就业创业服务补助标准</t>
  </si>
  <si>
    <t>湔氐镇龙泉村</t>
  </si>
  <si>
    <t>化妆师</t>
  </si>
  <si>
    <t>2021.4.22-2021.5.11</t>
  </si>
  <si>
    <r>
      <rPr>
        <sz val="11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</si>
</sst>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b/>
      <sz val="20"/>
      <name val="Times New Roman"/>
      <charset val="134"/>
    </font>
    <font>
      <sz val="20"/>
      <name val="Times New Roman"/>
      <charset val="134"/>
    </font>
    <font>
      <b/>
      <sz val="16"/>
      <name val="Times New Roman"/>
      <charset val="134"/>
    </font>
    <font>
      <sz val="16"/>
      <name val="Times New Roman"/>
      <charset val="134"/>
    </font>
    <font>
      <sz val="11"/>
      <name val="Times New Roman"/>
      <charset val="134"/>
    </font>
    <font>
      <sz val="11"/>
      <name val="黑体"/>
      <charset val="134"/>
    </font>
    <font>
      <sz val="11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name val="方正仿宋简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  <font>
      <sz val="12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" fontId="14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>
      <alignment horizontal="right" vertical="center" wrapText="1"/>
    </xf>
    <xf numFmtId="0" fontId="15" fillId="0" borderId="0" xfId="0" applyFont="1" applyFill="1" applyAlignment="1">
      <alignment horizontal="right" vertical="center" wrapText="1"/>
    </xf>
    <xf numFmtId="176" fontId="15" fillId="0" borderId="0" xfId="0" applyNumberFormat="1" applyFont="1" applyFill="1" applyAlignment="1">
      <alignment horizontal="right" vertical="center" wrapText="1"/>
    </xf>
    <xf numFmtId="177" fontId="15" fillId="0" borderId="0" xfId="0" applyNumberFormat="1" applyFont="1" applyFill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="130" zoomScaleNormal="130" workbookViewId="0">
      <selection activeCell="G29" sqref="G29"/>
    </sheetView>
  </sheetViews>
  <sheetFormatPr defaultColWidth="9" defaultRowHeight="15"/>
  <cols>
    <col min="1" max="1" width="7.28333333333333" style="1" customWidth="1"/>
    <col min="2" max="2" width="8.91666666666667" style="3" customWidth="1"/>
    <col min="3" max="3" width="15.325" style="4" customWidth="1"/>
    <col min="4" max="4" width="9.01666666666667" style="5" customWidth="1"/>
    <col min="5" max="5" width="22.4916666666667" style="3" customWidth="1"/>
    <col min="6" max="6" width="5.625" style="1" customWidth="1"/>
    <col min="7" max="7" width="10.975" style="6" customWidth="1"/>
    <col min="8" max="8" width="7.49166666666667" style="1" customWidth="1"/>
    <col min="9" max="9" width="10.975" style="6" customWidth="1"/>
    <col min="10" max="10" width="4.675" style="1" customWidth="1"/>
    <col min="11" max="12" width="9" style="1"/>
    <col min="13" max="13" width="5.625" style="1" customWidth="1"/>
    <col min="14" max="16384" width="9" style="1"/>
  </cols>
  <sheetData>
    <row r="1" s="1" customFormat="1" ht="36" customHeight="1" spans="1:10">
      <c r="A1" s="7" t="s">
        <v>0</v>
      </c>
      <c r="B1" s="7"/>
      <c r="C1" s="7"/>
      <c r="D1" s="8"/>
      <c r="E1" s="7"/>
      <c r="F1" s="9"/>
      <c r="G1" s="8"/>
      <c r="H1" s="7"/>
      <c r="I1" s="8"/>
      <c r="J1" s="7"/>
    </row>
    <row r="2" s="1" customFormat="1" ht="13" customHeight="1" spans="1:10">
      <c r="A2" s="10"/>
      <c r="B2" s="10"/>
      <c r="C2" s="10"/>
      <c r="D2" s="11"/>
      <c r="E2" s="10"/>
      <c r="F2" s="12"/>
      <c r="G2" s="11"/>
      <c r="H2" s="13"/>
      <c r="I2" s="44" t="s">
        <v>1</v>
      </c>
      <c r="J2" s="13"/>
    </row>
    <row r="3" s="2" customFormat="1" ht="35" customHeight="1" spans="1:10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5" t="s">
        <v>8</v>
      </c>
      <c r="H3" s="14" t="s">
        <v>9</v>
      </c>
      <c r="I3" s="15" t="s">
        <v>10</v>
      </c>
      <c r="J3" s="14" t="s">
        <v>11</v>
      </c>
    </row>
    <row r="4" s="1" customFormat="1" ht="22" customHeight="1" spans="1:10">
      <c r="A4" s="16">
        <v>230101</v>
      </c>
      <c r="B4" s="17" t="s">
        <v>12</v>
      </c>
      <c r="C4" s="18" t="s">
        <v>13</v>
      </c>
      <c r="D4" s="19">
        <v>1500</v>
      </c>
      <c r="E4" s="20" t="s">
        <v>14</v>
      </c>
      <c r="F4" s="16">
        <v>28</v>
      </c>
      <c r="G4" s="19">
        <f>D4*F4</f>
        <v>42000</v>
      </c>
      <c r="H4" s="16">
        <f>F4</f>
        <v>28</v>
      </c>
      <c r="I4" s="19">
        <f>G4</f>
        <v>42000</v>
      </c>
      <c r="J4" s="45"/>
    </row>
    <row r="5" s="1" customFormat="1" ht="22" customHeight="1" spans="1:10">
      <c r="A5" s="16">
        <v>230102</v>
      </c>
      <c r="B5" s="21"/>
      <c r="C5" s="22" t="s">
        <v>15</v>
      </c>
      <c r="D5" s="19">
        <v>1750</v>
      </c>
      <c r="E5" s="22" t="s">
        <v>16</v>
      </c>
      <c r="F5" s="22">
        <v>29</v>
      </c>
      <c r="G5" s="19">
        <f>D5*F5</f>
        <v>50750</v>
      </c>
      <c r="H5" s="16">
        <f>F5</f>
        <v>29</v>
      </c>
      <c r="I5" s="19">
        <f>G5</f>
        <v>50750</v>
      </c>
      <c r="J5" s="45"/>
    </row>
    <row r="6" s="1" customFormat="1" ht="22" customHeight="1" spans="1:10">
      <c r="A6" s="16" t="s">
        <v>17</v>
      </c>
      <c r="B6" s="16"/>
      <c r="C6" s="16"/>
      <c r="D6" s="19"/>
      <c r="E6" s="16"/>
      <c r="F6" s="16">
        <f>SUM(F4:F5)</f>
        <v>57</v>
      </c>
      <c r="G6" s="19">
        <f>SUM(G4:G5)</f>
        <v>92750</v>
      </c>
      <c r="H6" s="16">
        <f>SUM(H4:H5)</f>
        <v>57</v>
      </c>
      <c r="I6" s="19">
        <f>SUM(I4:I5)</f>
        <v>92750</v>
      </c>
      <c r="J6" s="45"/>
    </row>
    <row r="7" s="1" customFormat="1" ht="22" customHeight="1" spans="1:10">
      <c r="A7" s="16">
        <v>230103</v>
      </c>
      <c r="B7" s="16" t="s">
        <v>18</v>
      </c>
      <c r="C7" s="23" t="s">
        <v>19</v>
      </c>
      <c r="D7" s="19">
        <v>1700</v>
      </c>
      <c r="E7" s="20" t="s">
        <v>20</v>
      </c>
      <c r="F7" s="20">
        <v>30</v>
      </c>
      <c r="G7" s="19">
        <f>D7*F7</f>
        <v>51000</v>
      </c>
      <c r="H7" s="16">
        <f>F7</f>
        <v>30</v>
      </c>
      <c r="I7" s="19">
        <f>G7</f>
        <v>51000</v>
      </c>
      <c r="J7" s="45"/>
    </row>
    <row r="8" s="1" customFormat="1" ht="22" customHeight="1" spans="1:10">
      <c r="A8" s="16">
        <v>230104</v>
      </c>
      <c r="B8" s="16"/>
      <c r="C8" s="23" t="s">
        <v>21</v>
      </c>
      <c r="D8" s="19">
        <v>300</v>
      </c>
      <c r="E8" s="20" t="s">
        <v>22</v>
      </c>
      <c r="F8" s="20">
        <v>24</v>
      </c>
      <c r="G8" s="19">
        <f>D8*F8</f>
        <v>7200</v>
      </c>
      <c r="H8" s="16">
        <f>F8</f>
        <v>24</v>
      </c>
      <c r="I8" s="19">
        <f>G8</f>
        <v>7200</v>
      </c>
      <c r="J8" s="45"/>
    </row>
    <row r="9" s="1" customFormat="1" ht="22" customHeight="1" spans="1:10">
      <c r="A9" s="23" t="s">
        <v>23</v>
      </c>
      <c r="B9" s="16"/>
      <c r="C9" s="16"/>
      <c r="D9" s="19"/>
      <c r="E9" s="16"/>
      <c r="F9" s="16">
        <f>SUM(F7:F8)</f>
        <v>54</v>
      </c>
      <c r="G9" s="19">
        <f>SUM(G7:G8)</f>
        <v>58200</v>
      </c>
      <c r="H9" s="16">
        <f>SUM(H7:H8)</f>
        <v>54</v>
      </c>
      <c r="I9" s="19">
        <f>SUM(I7:I8)</f>
        <v>58200</v>
      </c>
      <c r="J9" s="45"/>
    </row>
    <row r="10" s="1" customFormat="1" ht="31" customHeight="1" spans="1:10">
      <c r="A10" s="18" t="s">
        <v>24</v>
      </c>
      <c r="B10" s="16"/>
      <c r="C10" s="16"/>
      <c r="D10" s="16"/>
      <c r="E10" s="16"/>
      <c r="F10" s="16">
        <f>F6+F9</f>
        <v>111</v>
      </c>
      <c r="G10" s="19">
        <f t="shared" ref="G10:I10" si="0">G9+G6</f>
        <v>150950</v>
      </c>
      <c r="H10" s="16">
        <f t="shared" si="0"/>
        <v>111</v>
      </c>
      <c r="I10" s="19">
        <f t="shared" si="0"/>
        <v>150950</v>
      </c>
      <c r="J10" s="45"/>
    </row>
    <row r="12" ht="25.5" spans="1:12">
      <c r="A12" s="24" t="s">
        <v>25</v>
      </c>
      <c r="B12" s="24"/>
      <c r="C12" s="24"/>
      <c r="D12" s="24"/>
      <c r="E12" s="25"/>
      <c r="F12" s="24"/>
      <c r="G12" s="26"/>
      <c r="H12" s="27"/>
      <c r="I12" s="46"/>
      <c r="J12" s="24"/>
      <c r="K12" s="27"/>
      <c r="L12" s="47"/>
    </row>
    <row r="13" ht="20.25" spans="1:12">
      <c r="A13" s="10"/>
      <c r="B13" s="10"/>
      <c r="C13" s="10"/>
      <c r="D13" s="10"/>
      <c r="E13" s="28"/>
      <c r="F13" s="10"/>
      <c r="G13" s="29"/>
      <c r="H13" s="30"/>
      <c r="I13" s="48" t="s">
        <v>26</v>
      </c>
      <c r="J13" s="49"/>
      <c r="K13" s="50"/>
      <c r="L13" s="51"/>
    </row>
    <row r="14" ht="42.75" spans="1:12">
      <c r="A14" s="20" t="s">
        <v>27</v>
      </c>
      <c r="B14" s="20" t="s">
        <v>28</v>
      </c>
      <c r="C14" s="20" t="s">
        <v>29</v>
      </c>
      <c r="D14" s="20" t="s">
        <v>30</v>
      </c>
      <c r="E14" s="31" t="s">
        <v>31</v>
      </c>
      <c r="F14" s="20" t="s">
        <v>32</v>
      </c>
      <c r="G14" s="32" t="s">
        <v>33</v>
      </c>
      <c r="H14" s="33" t="s">
        <v>8</v>
      </c>
      <c r="I14" s="52" t="s">
        <v>34</v>
      </c>
      <c r="J14" s="20" t="s">
        <v>35</v>
      </c>
      <c r="K14" s="53" t="s">
        <v>36</v>
      </c>
      <c r="L14" s="54" t="s">
        <v>11</v>
      </c>
    </row>
    <row r="15" ht="15.75" spans="1:12">
      <c r="A15" s="16">
        <v>230101</v>
      </c>
      <c r="B15" s="34" t="s">
        <v>37</v>
      </c>
      <c r="C15" s="35" t="s">
        <v>38</v>
      </c>
      <c r="D15" s="16" t="s">
        <v>39</v>
      </c>
      <c r="E15" s="20" t="s">
        <v>40</v>
      </c>
      <c r="F15" s="16">
        <v>1</v>
      </c>
      <c r="G15" s="36">
        <v>10</v>
      </c>
      <c r="H15" s="37">
        <f t="shared" ref="H15:H20" si="1">G15*50</f>
        <v>500</v>
      </c>
      <c r="I15" s="16">
        <v>1</v>
      </c>
      <c r="J15" s="36">
        <v>10</v>
      </c>
      <c r="K15" s="37">
        <f t="shared" ref="K15:K20" si="2">J15*50</f>
        <v>500</v>
      </c>
      <c r="L15" s="55"/>
    </row>
    <row r="16" ht="15.75" spans="1:12">
      <c r="A16" s="16">
        <v>230102</v>
      </c>
      <c r="B16" s="38"/>
      <c r="C16" s="35" t="s">
        <v>38</v>
      </c>
      <c r="D16" s="16" t="s">
        <v>39</v>
      </c>
      <c r="E16" s="20" t="s">
        <v>41</v>
      </c>
      <c r="F16" s="16">
        <v>3</v>
      </c>
      <c r="G16" s="36">
        <v>28</v>
      </c>
      <c r="H16" s="37">
        <f t="shared" si="1"/>
        <v>1400</v>
      </c>
      <c r="I16" s="16">
        <v>3</v>
      </c>
      <c r="J16" s="36">
        <v>28</v>
      </c>
      <c r="K16" s="37">
        <f t="shared" si="2"/>
        <v>1400</v>
      </c>
      <c r="L16" s="55"/>
    </row>
    <row r="17" ht="15.75" spans="1:12">
      <c r="A17" s="16">
        <v>230103</v>
      </c>
      <c r="B17" s="38"/>
      <c r="C17" s="35" t="s">
        <v>38</v>
      </c>
      <c r="D17" s="16" t="s">
        <v>39</v>
      </c>
      <c r="E17" s="20" t="s">
        <v>42</v>
      </c>
      <c r="F17" s="16">
        <v>4</v>
      </c>
      <c r="G17" s="36">
        <v>39</v>
      </c>
      <c r="H17" s="37">
        <f t="shared" si="1"/>
        <v>1950</v>
      </c>
      <c r="I17" s="16">
        <v>4</v>
      </c>
      <c r="J17" s="36">
        <v>39</v>
      </c>
      <c r="K17" s="37">
        <f t="shared" si="2"/>
        <v>1950</v>
      </c>
      <c r="L17" s="55"/>
    </row>
    <row r="18" ht="15.75" spans="1:12">
      <c r="A18" s="16">
        <v>230104</v>
      </c>
      <c r="B18" s="38"/>
      <c r="C18" s="35" t="s">
        <v>38</v>
      </c>
      <c r="D18" s="16" t="s">
        <v>39</v>
      </c>
      <c r="E18" s="20" t="s">
        <v>43</v>
      </c>
      <c r="F18" s="16">
        <v>11</v>
      </c>
      <c r="G18" s="36">
        <v>108</v>
      </c>
      <c r="H18" s="37">
        <f t="shared" si="1"/>
        <v>5400</v>
      </c>
      <c r="I18" s="16">
        <v>11</v>
      </c>
      <c r="J18" s="36">
        <v>108</v>
      </c>
      <c r="K18" s="37">
        <f t="shared" si="2"/>
        <v>5400</v>
      </c>
      <c r="L18" s="55"/>
    </row>
    <row r="19" ht="15.75" spans="1:12">
      <c r="A19" s="16">
        <v>230105</v>
      </c>
      <c r="B19" s="38"/>
      <c r="C19" s="35" t="s">
        <v>38</v>
      </c>
      <c r="D19" s="16" t="s">
        <v>39</v>
      </c>
      <c r="E19" s="20" t="s">
        <v>44</v>
      </c>
      <c r="F19" s="16">
        <v>12</v>
      </c>
      <c r="G19" s="36">
        <v>89</v>
      </c>
      <c r="H19" s="37">
        <f t="shared" si="1"/>
        <v>4450</v>
      </c>
      <c r="I19" s="16">
        <v>12</v>
      </c>
      <c r="J19" s="36">
        <v>89</v>
      </c>
      <c r="K19" s="37">
        <f t="shared" si="2"/>
        <v>4450</v>
      </c>
      <c r="L19" s="55"/>
    </row>
    <row r="20" ht="15.75" spans="1:12">
      <c r="A20" s="16">
        <v>230106</v>
      </c>
      <c r="B20" s="38"/>
      <c r="C20" s="35" t="s">
        <v>21</v>
      </c>
      <c r="D20" s="16" t="s">
        <v>39</v>
      </c>
      <c r="E20" s="22" t="s">
        <v>22</v>
      </c>
      <c r="F20" s="16">
        <v>12</v>
      </c>
      <c r="G20" s="36">
        <v>36</v>
      </c>
      <c r="H20" s="37">
        <f t="shared" si="1"/>
        <v>1800</v>
      </c>
      <c r="I20" s="16">
        <v>12</v>
      </c>
      <c r="J20" s="36">
        <v>36</v>
      </c>
      <c r="K20" s="37">
        <f t="shared" si="2"/>
        <v>1800</v>
      </c>
      <c r="L20" s="55"/>
    </row>
    <row r="21" spans="1:12">
      <c r="A21" s="16" t="s">
        <v>17</v>
      </c>
      <c r="B21" s="16"/>
      <c r="C21" s="16"/>
      <c r="D21" s="16"/>
      <c r="E21" s="39"/>
      <c r="F21" s="16">
        <f t="shared" ref="F21:K21" si="3">SUM(F15:F20)</f>
        <v>43</v>
      </c>
      <c r="G21" s="36">
        <f t="shared" si="3"/>
        <v>310</v>
      </c>
      <c r="H21" s="37">
        <f t="shared" si="3"/>
        <v>15500</v>
      </c>
      <c r="I21" s="16">
        <f t="shared" si="3"/>
        <v>43</v>
      </c>
      <c r="J21" s="16">
        <f t="shared" si="3"/>
        <v>310</v>
      </c>
      <c r="K21" s="37">
        <f t="shared" si="3"/>
        <v>15500</v>
      </c>
      <c r="L21" s="55"/>
    </row>
    <row r="22" spans="2:12">
      <c r="B22" s="1"/>
      <c r="C22" s="40"/>
      <c r="D22" s="40"/>
      <c r="E22" s="1"/>
      <c r="F22" s="40"/>
      <c r="G22" s="41"/>
      <c r="H22" s="42"/>
      <c r="I22" s="56"/>
      <c r="K22" s="57"/>
      <c r="L22" s="58"/>
    </row>
    <row r="23" ht="25.5" spans="1:10">
      <c r="A23" s="7" t="s">
        <v>45</v>
      </c>
      <c r="B23" s="7"/>
      <c r="C23" s="7"/>
      <c r="D23" s="8"/>
      <c r="E23" s="7"/>
      <c r="F23" s="9"/>
      <c r="G23" s="8"/>
      <c r="H23" s="7"/>
      <c r="I23" s="8"/>
      <c r="J23" s="7"/>
    </row>
    <row r="24" ht="20.25" spans="1:10">
      <c r="A24" s="10"/>
      <c r="B24" s="10"/>
      <c r="C24" s="10"/>
      <c r="D24" s="11"/>
      <c r="E24" s="10"/>
      <c r="F24" s="12"/>
      <c r="G24" s="11"/>
      <c r="H24" s="13"/>
      <c r="I24" s="44" t="s">
        <v>1</v>
      </c>
      <c r="J24" s="13"/>
    </row>
    <row r="25" ht="40.5" spans="1:10">
      <c r="A25" s="14" t="s">
        <v>2</v>
      </c>
      <c r="B25" s="14" t="s">
        <v>46</v>
      </c>
      <c r="C25" s="14" t="s">
        <v>4</v>
      </c>
      <c r="D25" s="15" t="s">
        <v>47</v>
      </c>
      <c r="E25" s="14" t="s">
        <v>6</v>
      </c>
      <c r="F25" s="14" t="s">
        <v>7</v>
      </c>
      <c r="G25" s="15" t="s">
        <v>8</v>
      </c>
      <c r="H25" s="14" t="s">
        <v>9</v>
      </c>
      <c r="I25" s="15" t="s">
        <v>10</v>
      </c>
      <c r="J25" s="14" t="s">
        <v>11</v>
      </c>
    </row>
    <row r="26" ht="27" spans="1:10">
      <c r="A26" s="17">
        <v>230101</v>
      </c>
      <c r="B26" s="43" t="s">
        <v>48</v>
      </c>
      <c r="C26" s="23" t="s">
        <v>49</v>
      </c>
      <c r="D26" s="19">
        <v>100</v>
      </c>
      <c r="E26" s="16" t="s">
        <v>50</v>
      </c>
      <c r="F26" s="20">
        <v>23</v>
      </c>
      <c r="G26" s="19">
        <f>D26*F26</f>
        <v>2300</v>
      </c>
      <c r="H26" s="16">
        <f>F26</f>
        <v>23</v>
      </c>
      <c r="I26" s="19">
        <f>G26</f>
        <v>2300</v>
      </c>
      <c r="J26" s="59"/>
    </row>
    <row r="27" spans="1:10">
      <c r="A27" s="16" t="s">
        <v>51</v>
      </c>
      <c r="B27" s="16"/>
      <c r="C27" s="16"/>
      <c r="D27" s="19"/>
      <c r="E27" s="16"/>
      <c r="F27" s="16">
        <f t="shared" ref="F27:I27" si="4">SUM(F26:F26)</f>
        <v>23</v>
      </c>
      <c r="G27" s="37">
        <f t="shared" si="4"/>
        <v>2300</v>
      </c>
      <c r="H27" s="16">
        <f t="shared" si="4"/>
        <v>23</v>
      </c>
      <c r="I27" s="37">
        <f t="shared" si="4"/>
        <v>2300</v>
      </c>
      <c r="J27" s="16"/>
    </row>
  </sheetData>
  <mergeCells count="12">
    <mergeCell ref="A1:J1"/>
    <mergeCell ref="A6:E6"/>
    <mergeCell ref="A9:E9"/>
    <mergeCell ref="A10:E10"/>
    <mergeCell ref="A12:L12"/>
    <mergeCell ref="I13:L13"/>
    <mergeCell ref="A21:E21"/>
    <mergeCell ref="A23:J23"/>
    <mergeCell ref="A27:E27"/>
    <mergeCell ref="B4:B5"/>
    <mergeCell ref="B7:B8"/>
    <mergeCell ref="B15:B20"/>
  </mergeCells>
  <conditionalFormatting sqref="B26">
    <cfRule type="expression" dxfId="0" priority="1">
      <formula>AND(COUNTIF($B$4,B26)+COUNTIF(#REF!,B26)+COUNTIF(#REF!,B26)+COUNTIF(#REF!,B26)+COUNTIF(#REF!,B26)+COUNTIF(#REF!,B26)+COUNTIF(#REF!,B26)&gt;1,NOT(ISBLANK(B26)))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2022-12-04T07:03:00Z</dcterms:created>
  <dcterms:modified xsi:type="dcterms:W3CDTF">2023-01-13T02:55:12Z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9726CEFDEA324C86A9784414029CE723</vt:lpwstr>
  </property>
  <property fmtid="{D5CDD505-2E9C-101B-9397-08002B2CF9AE}" pid="3" name="KSOProductBuildVer">
    <vt:lpwstr>2052-11.1.0.13703</vt:lpwstr>
  </property>
</Properties>
</file>