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025" activeTab="1"/>
  </bookViews>
  <sheets>
    <sheet name="附件1" sheetId="1" r:id="rId1"/>
    <sheet name="附件2" sheetId="2" r:id="rId2"/>
  </sheets>
  <calcPr calcId="144525"/>
</workbook>
</file>

<file path=xl/calcChain.xml><?xml version="1.0" encoding="utf-8"?>
<calcChain xmlns="http://schemas.openxmlformats.org/spreadsheetml/2006/main">
  <c r="J6" i="2" l="1"/>
  <c r="G6" i="2"/>
  <c r="F6" i="2"/>
  <c r="J5" i="2"/>
  <c r="I5" i="2"/>
  <c r="I6" i="2" s="1"/>
  <c r="H5" i="2"/>
  <c r="K5" i="2" s="1"/>
  <c r="J4" i="2"/>
  <c r="I4" i="2"/>
  <c r="H4" i="2"/>
  <c r="K4" i="2" s="1"/>
  <c r="G15" i="1"/>
  <c r="F15" i="1"/>
  <c r="F16" i="1" s="1"/>
  <c r="H14" i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H15" i="1" s="1"/>
  <c r="G10" i="1"/>
  <c r="I10" i="1" s="1"/>
  <c r="F9" i="1"/>
  <c r="H8" i="1"/>
  <c r="G8" i="1"/>
  <c r="I8" i="1" s="1"/>
  <c r="H7" i="1"/>
  <c r="G7" i="1"/>
  <c r="I7" i="1" s="1"/>
  <c r="H6" i="1"/>
  <c r="G6" i="1"/>
  <c r="I6" i="1" s="1"/>
  <c r="H5" i="1"/>
  <c r="G5" i="1"/>
  <c r="I5" i="1" s="1"/>
  <c r="H4" i="1"/>
  <c r="H9" i="1" s="1"/>
  <c r="G4" i="1"/>
  <c r="G9" i="1" s="1"/>
  <c r="G16" i="1" l="1"/>
  <c r="I15" i="1"/>
  <c r="H16" i="1"/>
  <c r="I4" i="1"/>
  <c r="I9" i="1" s="1"/>
  <c r="K6" i="2"/>
  <c r="H6" i="2"/>
  <c r="I16" i="1" l="1"/>
</calcChain>
</file>

<file path=xl/sharedStrings.xml><?xml version="1.0" encoding="utf-8"?>
<sst xmlns="http://schemas.openxmlformats.org/spreadsheetml/2006/main" count="59" uniqueCount="46">
  <si>
    <r>
      <rPr>
        <b/>
        <sz val="20"/>
        <rFont val="Times New Roman"/>
        <family val="1"/>
      </rPr>
      <t>2022</t>
    </r>
    <r>
      <rPr>
        <b/>
        <sz val="20"/>
        <rFont val="宋体"/>
        <charset val="134"/>
      </rPr>
      <t>年就业创业补助资金申报审核表（2022-12-1）</t>
    </r>
  </si>
  <si>
    <t>金额（元）</t>
  </si>
  <si>
    <t>申报
编号</t>
  </si>
  <si>
    <t>培训机构</t>
  </si>
  <si>
    <t>项目</t>
  </si>
  <si>
    <t>补贴标准</t>
  </si>
  <si>
    <t>培训时间</t>
  </si>
  <si>
    <t>申报人数</t>
  </si>
  <si>
    <t>申报金额</t>
  </si>
  <si>
    <t>审核人数</t>
  </si>
  <si>
    <t>审核金额</t>
  </si>
  <si>
    <t>备注</t>
  </si>
  <si>
    <r>
      <rPr>
        <sz val="11"/>
        <rFont val="方正仿宋简体"/>
        <charset val="134"/>
      </rPr>
      <t>什邡市光大职业培训学校</t>
    </r>
  </si>
  <si>
    <t>母婴照料</t>
  </si>
  <si>
    <t>2022.6.2-2022.6.16</t>
  </si>
  <si>
    <t>养老护理员</t>
  </si>
  <si>
    <t>2022.7.21-2022.8.3</t>
  </si>
  <si>
    <r>
      <rPr>
        <sz val="12"/>
        <color theme="1"/>
        <rFont val="方正仿宋简体"/>
        <charset val="134"/>
      </rPr>
      <t>川味特色小吃</t>
    </r>
  </si>
  <si>
    <t>2022.7.12-2022.7.25</t>
  </si>
  <si>
    <t>创业培训</t>
  </si>
  <si>
    <t>2022.5.12-2022.5.23</t>
  </si>
  <si>
    <r>
      <rPr>
        <sz val="11"/>
        <rFont val="方正仿宋简体"/>
        <charset val="134"/>
      </rPr>
      <t>创业培训</t>
    </r>
  </si>
  <si>
    <t>2022.9.28-2022.10.11</t>
  </si>
  <si>
    <r>
      <rPr>
        <sz val="11"/>
        <rFont val="方正仿宋简体"/>
        <charset val="134"/>
      </rPr>
      <t>小计</t>
    </r>
  </si>
  <si>
    <r>
      <rPr>
        <sz val="11"/>
        <rFont val="方正仿宋简体"/>
        <charset val="134"/>
      </rPr>
      <t>什邡市华隆职业培训学校</t>
    </r>
  </si>
  <si>
    <t>新媒体运营</t>
  </si>
  <si>
    <t>2022.5.10-2022.5.21</t>
  </si>
  <si>
    <t>2022.6.15-2022.6.23</t>
  </si>
  <si>
    <t>2022.7.13-2022.7.26</t>
  </si>
  <si>
    <t>2022.8.18-2022.8.31</t>
  </si>
  <si>
    <t>2022.9.30-2022.10.14</t>
  </si>
  <si>
    <t>小计</t>
  </si>
  <si>
    <t>合计</t>
  </si>
  <si>
    <r>
      <rPr>
        <b/>
        <sz val="20"/>
        <rFont val="Times New Roman"/>
        <family val="1"/>
      </rPr>
      <t>2022</t>
    </r>
    <r>
      <rPr>
        <b/>
        <sz val="20"/>
        <rFont val="宋体"/>
        <charset val="134"/>
      </rPr>
      <t>年贫困劳动力职业技能培训生活费补贴申报审核表（</t>
    </r>
    <r>
      <rPr>
        <b/>
        <sz val="20"/>
        <rFont val="Times New Roman"/>
        <family val="1"/>
      </rPr>
      <t>2022-12-1</t>
    </r>
    <r>
      <rPr>
        <b/>
        <sz val="20"/>
        <rFont val="宋体"/>
        <charset val="134"/>
      </rPr>
      <t>）</t>
    </r>
  </si>
  <si>
    <r>
      <rPr>
        <sz val="10"/>
        <rFont val="宋体"/>
        <charset val="134"/>
      </rPr>
      <t>金额（元）</t>
    </r>
  </si>
  <si>
    <r>
      <rPr>
        <sz val="12"/>
        <rFont val="黑体"/>
        <charset val="134"/>
      </rPr>
      <t>申报编号</t>
    </r>
  </si>
  <si>
    <r>
      <rPr>
        <sz val="12"/>
        <rFont val="黑体"/>
        <charset val="134"/>
      </rPr>
      <t>承训机构</t>
    </r>
  </si>
  <si>
    <r>
      <rPr>
        <sz val="12"/>
        <rFont val="黑体"/>
        <charset val="134"/>
      </rPr>
      <t>培训项目</t>
    </r>
  </si>
  <si>
    <r>
      <rPr>
        <sz val="12"/>
        <rFont val="黑体"/>
        <charset val="134"/>
      </rPr>
      <t>补贴标准</t>
    </r>
  </si>
  <si>
    <r>
      <rPr>
        <sz val="12"/>
        <rFont val="黑体"/>
        <charset val="134"/>
      </rPr>
      <t>培训时间</t>
    </r>
  </si>
  <si>
    <r>
      <rPr>
        <sz val="12"/>
        <rFont val="黑体"/>
        <charset val="134"/>
      </rPr>
      <t>申报总人数</t>
    </r>
  </si>
  <si>
    <t>申报总天数</t>
  </si>
  <si>
    <r>
      <rPr>
        <sz val="12"/>
        <rFont val="黑体"/>
        <charset val="134"/>
      </rPr>
      <t>审核总人数</t>
    </r>
  </si>
  <si>
    <r>
      <rPr>
        <sz val="12"/>
        <rFont val="黑体"/>
        <charset val="134"/>
      </rPr>
      <t>审核总天数</t>
    </r>
  </si>
  <si>
    <r>
      <rPr>
        <sz val="12"/>
        <rFont val="黑体"/>
        <charset val="134"/>
      </rPr>
      <t>审核金额</t>
    </r>
  </si>
  <si>
    <r>
      <rPr>
        <sz val="11"/>
        <rFont val="Times New Roman"/>
        <family val="1"/>
      </rPr>
      <t>50</t>
    </r>
    <r>
      <rPr>
        <sz val="11"/>
        <rFont val="方正仿宋简体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方正仿宋简体"/>
        <charset val="134"/>
      </rPr>
      <t>人</t>
    </r>
    <r>
      <rPr>
        <sz val="11"/>
        <rFont val="Times New Roman"/>
        <family val="1"/>
      </rPr>
      <t>/</t>
    </r>
    <r>
      <rPr>
        <sz val="11"/>
        <rFont val="方正仿宋简体"/>
        <charset val="134"/>
      </rPr>
      <t>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</si>
</sst>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1"/>
      <name val="黑体"/>
      <charset val="134"/>
    </font>
    <font>
      <sz val="11"/>
      <name val="宋体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方正仿宋简体"/>
      <charset val="134"/>
    </font>
    <font>
      <sz val="11"/>
      <name val="方正仿宋简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  <scheme val="minor"/>
    </font>
    <font>
      <sz val="10"/>
      <name val="Times New Roman"/>
      <family val="1"/>
    </font>
    <font>
      <sz val="12"/>
      <name val="黑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horizontal="right" vertical="center" wrapText="1"/>
    </xf>
    <xf numFmtId="176" fontId="17" fillId="0" borderId="0" xfId="0" applyNumberFormat="1" applyFont="1" applyFill="1" applyAlignment="1">
      <alignment horizontal="right" vertical="center" wrapText="1"/>
    </xf>
    <xf numFmtId="177" fontId="17" fillId="0" borderId="0" xfId="0" applyNumberFormat="1" applyFont="1" applyFill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workbookViewId="0">
      <selection activeCell="A9" sqref="A9:E9"/>
    </sheetView>
  </sheetViews>
  <sheetFormatPr defaultColWidth="9" defaultRowHeight="15"/>
  <cols>
    <col min="1" max="1" width="7.25" style="2" customWidth="1"/>
    <col min="2" max="2" width="8.875" style="3" customWidth="1"/>
    <col min="3" max="3" width="15.375" style="4" customWidth="1"/>
    <col min="4" max="4" width="9" style="5" customWidth="1"/>
    <col min="5" max="5" width="19.875" style="3" customWidth="1"/>
    <col min="6" max="6" width="5.625" style="2" customWidth="1"/>
    <col min="7" max="7" width="11" style="6" customWidth="1"/>
    <col min="8" max="8" width="5.625" style="2" customWidth="1"/>
    <col min="9" max="9" width="11" style="6" customWidth="1"/>
    <col min="10" max="10" width="4.625" style="2" customWidth="1"/>
    <col min="11" max="12" width="9" style="2"/>
    <col min="13" max="13" width="5.625" style="2" customWidth="1"/>
    <col min="14" max="16384" width="9" style="2"/>
  </cols>
  <sheetData>
    <row r="1" spans="1:10" ht="36" customHeight="1">
      <c r="A1" s="43" t="s">
        <v>0</v>
      </c>
      <c r="B1" s="43"/>
      <c r="C1" s="43"/>
      <c r="D1" s="44"/>
      <c r="E1" s="43"/>
      <c r="F1" s="45"/>
      <c r="G1" s="44"/>
      <c r="H1" s="43"/>
      <c r="I1" s="44"/>
      <c r="J1" s="43"/>
    </row>
    <row r="2" spans="1:10" ht="12.95" customHeight="1">
      <c r="A2" s="7"/>
      <c r="B2" s="7"/>
      <c r="C2" s="7"/>
      <c r="D2" s="8"/>
      <c r="E2" s="7"/>
      <c r="F2" s="9"/>
      <c r="G2" s="8"/>
      <c r="H2" s="10"/>
      <c r="I2" s="22" t="s">
        <v>1</v>
      </c>
      <c r="J2" s="10"/>
    </row>
    <row r="3" spans="1:10" s="1" customFormat="1" ht="35.1" customHeight="1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2" t="s">
        <v>10</v>
      </c>
      <c r="J3" s="11" t="s">
        <v>11</v>
      </c>
    </row>
    <row r="4" spans="1:10" ht="21.95" customHeight="1">
      <c r="A4" s="13">
        <v>221201</v>
      </c>
      <c r="B4" s="50" t="s">
        <v>12</v>
      </c>
      <c r="C4" s="14" t="s">
        <v>13</v>
      </c>
      <c r="D4" s="15">
        <v>1500</v>
      </c>
      <c r="E4" s="16" t="s">
        <v>14</v>
      </c>
      <c r="F4" s="13">
        <v>29</v>
      </c>
      <c r="G4" s="15">
        <f t="shared" ref="G4:G7" si="0">D4*F4</f>
        <v>43500</v>
      </c>
      <c r="H4" s="13">
        <f t="shared" ref="H4:H8" si="1">F4</f>
        <v>29</v>
      </c>
      <c r="I4" s="15">
        <f t="shared" ref="I4:I8" si="2">G4</f>
        <v>43500</v>
      </c>
      <c r="J4" s="23"/>
    </row>
    <row r="5" spans="1:10" ht="21.95" customHeight="1">
      <c r="A5" s="13">
        <v>221202</v>
      </c>
      <c r="B5" s="51"/>
      <c r="C5" s="17" t="s">
        <v>15</v>
      </c>
      <c r="D5" s="15">
        <v>1300</v>
      </c>
      <c r="E5" s="17" t="s">
        <v>16</v>
      </c>
      <c r="F5" s="17">
        <v>26</v>
      </c>
      <c r="G5" s="15">
        <f t="shared" si="0"/>
        <v>33800</v>
      </c>
      <c r="H5" s="13">
        <f t="shared" si="1"/>
        <v>26</v>
      </c>
      <c r="I5" s="15">
        <f t="shared" si="2"/>
        <v>33800</v>
      </c>
      <c r="J5" s="23"/>
    </row>
    <row r="6" spans="1:10" ht="21.95" customHeight="1">
      <c r="A6" s="13">
        <v>221203</v>
      </c>
      <c r="B6" s="51"/>
      <c r="C6" s="18" t="s">
        <v>17</v>
      </c>
      <c r="D6" s="15">
        <v>1750</v>
      </c>
      <c r="E6" s="18" t="s">
        <v>18</v>
      </c>
      <c r="F6" s="18">
        <v>29</v>
      </c>
      <c r="G6" s="15">
        <f t="shared" si="0"/>
        <v>50750</v>
      </c>
      <c r="H6" s="13">
        <f t="shared" si="1"/>
        <v>29</v>
      </c>
      <c r="I6" s="15">
        <f t="shared" si="2"/>
        <v>50750</v>
      </c>
      <c r="J6" s="23"/>
    </row>
    <row r="7" spans="1:10" ht="21.95" customHeight="1">
      <c r="A7" s="13">
        <v>221204</v>
      </c>
      <c r="B7" s="51"/>
      <c r="C7" s="19" t="s">
        <v>19</v>
      </c>
      <c r="D7" s="15">
        <v>1000</v>
      </c>
      <c r="E7" s="18" t="s">
        <v>20</v>
      </c>
      <c r="F7" s="18">
        <v>19</v>
      </c>
      <c r="G7" s="15">
        <f t="shared" si="0"/>
        <v>19000</v>
      </c>
      <c r="H7" s="13">
        <f t="shared" si="1"/>
        <v>19</v>
      </c>
      <c r="I7" s="15">
        <f t="shared" si="2"/>
        <v>19000</v>
      </c>
      <c r="J7" s="23"/>
    </row>
    <row r="8" spans="1:10" ht="21.95" customHeight="1">
      <c r="A8" s="13">
        <v>221205</v>
      </c>
      <c r="B8" s="51"/>
      <c r="C8" s="13" t="s">
        <v>21</v>
      </c>
      <c r="D8" s="15">
        <v>1000</v>
      </c>
      <c r="E8" s="20" t="s">
        <v>22</v>
      </c>
      <c r="F8" s="13">
        <v>17</v>
      </c>
      <c r="G8" s="15">
        <f>D8*F8</f>
        <v>17000</v>
      </c>
      <c r="H8" s="13">
        <f t="shared" si="1"/>
        <v>17</v>
      </c>
      <c r="I8" s="15">
        <f t="shared" si="2"/>
        <v>17000</v>
      </c>
      <c r="J8" s="23"/>
    </row>
    <row r="9" spans="1:10" ht="21.95" customHeight="1">
      <c r="A9" s="46" t="s">
        <v>23</v>
      </c>
      <c r="B9" s="46"/>
      <c r="C9" s="46"/>
      <c r="D9" s="47"/>
      <c r="E9" s="46"/>
      <c r="F9" s="13">
        <f t="shared" ref="F9:I9" si="3">SUM(F4:F8)</f>
        <v>120</v>
      </c>
      <c r="G9" s="15">
        <f t="shared" si="3"/>
        <v>164050</v>
      </c>
      <c r="H9" s="13">
        <f t="shared" si="3"/>
        <v>120</v>
      </c>
      <c r="I9" s="15">
        <f t="shared" si="3"/>
        <v>164050</v>
      </c>
      <c r="J9" s="23"/>
    </row>
    <row r="10" spans="1:10" ht="21.95" customHeight="1">
      <c r="A10" s="13">
        <v>221206</v>
      </c>
      <c r="B10" s="46" t="s">
        <v>24</v>
      </c>
      <c r="C10" s="21" t="s">
        <v>25</v>
      </c>
      <c r="D10" s="15">
        <v>1800</v>
      </c>
      <c r="E10" s="16" t="s">
        <v>26</v>
      </c>
      <c r="F10" s="16">
        <v>19</v>
      </c>
      <c r="G10" s="15">
        <f t="shared" ref="G10:G14" si="4">D10*F10</f>
        <v>34200</v>
      </c>
      <c r="H10" s="13">
        <f t="shared" ref="H10:H14" si="5">F10</f>
        <v>19</v>
      </c>
      <c r="I10" s="15">
        <f t="shared" ref="I10:I14" si="6">G10</f>
        <v>34200</v>
      </c>
      <c r="J10" s="23"/>
    </row>
    <row r="11" spans="1:10" ht="21.95" customHeight="1">
      <c r="A11" s="13">
        <v>221207</v>
      </c>
      <c r="B11" s="46"/>
      <c r="C11" s="21" t="s">
        <v>25</v>
      </c>
      <c r="D11" s="15">
        <v>1800</v>
      </c>
      <c r="E11" s="16" t="s">
        <v>27</v>
      </c>
      <c r="F11" s="16">
        <v>22</v>
      </c>
      <c r="G11" s="15">
        <f t="shared" si="4"/>
        <v>39600</v>
      </c>
      <c r="H11" s="13">
        <f t="shared" si="5"/>
        <v>22</v>
      </c>
      <c r="I11" s="15">
        <f t="shared" si="6"/>
        <v>39600</v>
      </c>
      <c r="J11" s="23"/>
    </row>
    <row r="12" spans="1:10" ht="21.95" customHeight="1">
      <c r="A12" s="13">
        <v>221208</v>
      </c>
      <c r="B12" s="46"/>
      <c r="C12" s="21" t="s">
        <v>25</v>
      </c>
      <c r="D12" s="15">
        <v>1800</v>
      </c>
      <c r="E12" s="16" t="s">
        <v>28</v>
      </c>
      <c r="F12" s="16">
        <v>26</v>
      </c>
      <c r="G12" s="15">
        <f t="shared" si="4"/>
        <v>46800</v>
      </c>
      <c r="H12" s="13">
        <f t="shared" si="5"/>
        <v>26</v>
      </c>
      <c r="I12" s="15">
        <f t="shared" si="6"/>
        <v>46800</v>
      </c>
      <c r="J12" s="23"/>
    </row>
    <row r="13" spans="1:10" ht="21.95" customHeight="1">
      <c r="A13" s="13">
        <v>221209</v>
      </c>
      <c r="B13" s="46"/>
      <c r="C13" s="21" t="s">
        <v>25</v>
      </c>
      <c r="D13" s="15">
        <v>1800</v>
      </c>
      <c r="E13" s="16" t="s">
        <v>29</v>
      </c>
      <c r="F13" s="16">
        <v>23</v>
      </c>
      <c r="G13" s="15">
        <f t="shared" si="4"/>
        <v>41400</v>
      </c>
      <c r="H13" s="13">
        <f t="shared" si="5"/>
        <v>23</v>
      </c>
      <c r="I13" s="15">
        <f t="shared" si="6"/>
        <v>41400</v>
      </c>
      <c r="J13" s="23"/>
    </row>
    <row r="14" spans="1:10" ht="21.95" customHeight="1">
      <c r="A14" s="13">
        <v>221210</v>
      </c>
      <c r="B14" s="46"/>
      <c r="C14" s="21" t="s">
        <v>25</v>
      </c>
      <c r="D14" s="15">
        <v>1800</v>
      </c>
      <c r="E14" s="16" t="s">
        <v>30</v>
      </c>
      <c r="F14" s="16">
        <v>24</v>
      </c>
      <c r="G14" s="15">
        <f t="shared" si="4"/>
        <v>43200</v>
      </c>
      <c r="H14" s="13">
        <f t="shared" si="5"/>
        <v>24</v>
      </c>
      <c r="I14" s="15">
        <f t="shared" si="6"/>
        <v>43200</v>
      </c>
      <c r="J14" s="23"/>
    </row>
    <row r="15" spans="1:10" ht="21.95" customHeight="1">
      <c r="A15" s="48" t="s">
        <v>31</v>
      </c>
      <c r="B15" s="46"/>
      <c r="C15" s="46"/>
      <c r="D15" s="47"/>
      <c r="E15" s="46"/>
      <c r="F15" s="13">
        <f t="shared" ref="F15:I15" si="7">SUM(F10:F14)</f>
        <v>114</v>
      </c>
      <c r="G15" s="15">
        <f t="shared" si="7"/>
        <v>205200</v>
      </c>
      <c r="H15" s="13">
        <f t="shared" si="7"/>
        <v>114</v>
      </c>
      <c r="I15" s="15">
        <f t="shared" si="7"/>
        <v>205200</v>
      </c>
      <c r="J15" s="23"/>
    </row>
    <row r="16" spans="1:10" ht="30.95" customHeight="1">
      <c r="A16" s="49" t="s">
        <v>32</v>
      </c>
      <c r="B16" s="46"/>
      <c r="C16" s="46"/>
      <c r="D16" s="46"/>
      <c r="E16" s="46"/>
      <c r="F16" s="13">
        <f>F9+F15</f>
        <v>234</v>
      </c>
      <c r="G16" s="15">
        <f t="shared" ref="G16:I16" si="8">G15+G9</f>
        <v>369250</v>
      </c>
      <c r="H16" s="13">
        <f t="shared" si="8"/>
        <v>234</v>
      </c>
      <c r="I16" s="15">
        <f t="shared" si="8"/>
        <v>369250</v>
      </c>
      <c r="J16" s="23"/>
    </row>
  </sheetData>
  <mergeCells count="6">
    <mergeCell ref="A1:J1"/>
    <mergeCell ref="A9:E9"/>
    <mergeCell ref="A15:E15"/>
    <mergeCell ref="A16:E16"/>
    <mergeCell ref="B4:B8"/>
    <mergeCell ref="B10:B14"/>
  </mergeCells>
  <phoneticPr fontId="16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130" zoomScaleNormal="130" workbookViewId="0">
      <selection activeCell="C10" sqref="C10"/>
    </sheetView>
  </sheetViews>
  <sheetFormatPr defaultColWidth="9" defaultRowHeight="15"/>
  <cols>
    <col min="1" max="1" width="10.125" style="2" customWidth="1"/>
    <col min="2" max="2" width="13.75" style="2" customWidth="1"/>
    <col min="3" max="3" width="23.25" style="37" customWidth="1"/>
    <col min="4" max="4" width="11.25" style="37" customWidth="1"/>
    <col min="5" max="5" width="21" style="2" customWidth="1"/>
    <col min="6" max="6" width="8.625" style="37" customWidth="1"/>
    <col min="7" max="7" width="8.625" style="38" customWidth="1"/>
    <col min="8" max="8" width="10.625" style="39" customWidth="1"/>
    <col min="9" max="9" width="8.625" style="40" customWidth="1"/>
    <col min="10" max="10" width="8.625" style="2" customWidth="1"/>
    <col min="11" max="11" width="10.625" style="41" customWidth="1"/>
    <col min="12" max="12" width="5.25" style="42" customWidth="1"/>
    <col min="13" max="16384" width="9" style="2"/>
  </cols>
  <sheetData>
    <row r="1" spans="1:12" ht="30" customHeight="1">
      <c r="A1" s="52" t="s">
        <v>33</v>
      </c>
      <c r="B1" s="52"/>
      <c r="C1" s="52"/>
      <c r="D1" s="52"/>
      <c r="E1" s="53"/>
      <c r="F1" s="52"/>
      <c r="G1" s="54"/>
      <c r="H1" s="55"/>
      <c r="I1" s="56"/>
      <c r="J1" s="52"/>
      <c r="K1" s="55"/>
      <c r="L1" s="57"/>
    </row>
    <row r="2" spans="1:12" ht="11.1" customHeight="1">
      <c r="A2" s="7"/>
      <c r="B2" s="7"/>
      <c r="C2" s="7"/>
      <c r="D2" s="7"/>
      <c r="E2" s="24"/>
      <c r="F2" s="7"/>
      <c r="G2" s="25"/>
      <c r="H2" s="26"/>
      <c r="I2" s="58" t="s">
        <v>34</v>
      </c>
      <c r="J2" s="59"/>
      <c r="K2" s="60"/>
      <c r="L2" s="61"/>
    </row>
    <row r="3" spans="1:12" ht="30" customHeight="1">
      <c r="A3" s="16" t="s">
        <v>35</v>
      </c>
      <c r="B3" s="16" t="s">
        <v>36</v>
      </c>
      <c r="C3" s="16" t="s">
        <v>37</v>
      </c>
      <c r="D3" s="16" t="s">
        <v>38</v>
      </c>
      <c r="E3" s="20" t="s">
        <v>39</v>
      </c>
      <c r="F3" s="16" t="s">
        <v>40</v>
      </c>
      <c r="G3" s="27" t="s">
        <v>41</v>
      </c>
      <c r="H3" s="28" t="s">
        <v>8</v>
      </c>
      <c r="I3" s="29" t="s">
        <v>42</v>
      </c>
      <c r="J3" s="16" t="s">
        <v>43</v>
      </c>
      <c r="K3" s="30" t="s">
        <v>44</v>
      </c>
      <c r="L3" s="31" t="s">
        <v>11</v>
      </c>
    </row>
    <row r="4" spans="1:12" ht="20.100000000000001" customHeight="1">
      <c r="A4" s="13">
        <v>221201</v>
      </c>
      <c r="B4" s="62" t="s">
        <v>12</v>
      </c>
      <c r="C4" s="32" t="s">
        <v>15</v>
      </c>
      <c r="D4" s="13" t="s">
        <v>45</v>
      </c>
      <c r="E4" s="17" t="s">
        <v>16</v>
      </c>
      <c r="F4" s="13">
        <v>3</v>
      </c>
      <c r="G4" s="33">
        <v>30</v>
      </c>
      <c r="H4" s="34">
        <f>G4*50</f>
        <v>1500</v>
      </c>
      <c r="I4" s="35">
        <f t="shared" ref="I4:K5" si="0">F4</f>
        <v>3</v>
      </c>
      <c r="J4" s="13">
        <f t="shared" si="0"/>
        <v>30</v>
      </c>
      <c r="K4" s="34">
        <f t="shared" si="0"/>
        <v>1500</v>
      </c>
      <c r="L4" s="36"/>
    </row>
    <row r="5" spans="1:12" ht="20.100000000000001" customHeight="1">
      <c r="A5" s="13">
        <v>221202</v>
      </c>
      <c r="B5" s="63"/>
      <c r="C5" s="18" t="s">
        <v>17</v>
      </c>
      <c r="D5" s="13" t="s">
        <v>45</v>
      </c>
      <c r="E5" s="18" t="s">
        <v>18</v>
      </c>
      <c r="F5" s="13">
        <v>2</v>
      </c>
      <c r="G5" s="33">
        <v>20</v>
      </c>
      <c r="H5" s="34">
        <f>G5*50</f>
        <v>1000</v>
      </c>
      <c r="I5" s="35">
        <f t="shared" si="0"/>
        <v>2</v>
      </c>
      <c r="J5" s="13">
        <f t="shared" si="0"/>
        <v>20</v>
      </c>
      <c r="K5" s="34">
        <f t="shared" si="0"/>
        <v>1000</v>
      </c>
      <c r="L5" s="36"/>
    </row>
    <row r="6" spans="1:12" ht="20.100000000000001" customHeight="1">
      <c r="A6" s="46" t="s">
        <v>23</v>
      </c>
      <c r="B6" s="46"/>
      <c r="C6" s="46"/>
      <c r="D6" s="46"/>
      <c r="E6" s="64"/>
      <c r="F6" s="13">
        <f t="shared" ref="F6:K6" si="1">SUM(F4:F5)</f>
        <v>5</v>
      </c>
      <c r="G6" s="33">
        <f t="shared" si="1"/>
        <v>50</v>
      </c>
      <c r="H6" s="34">
        <f t="shared" si="1"/>
        <v>2500</v>
      </c>
      <c r="I6" s="13">
        <f t="shared" si="1"/>
        <v>5</v>
      </c>
      <c r="J6" s="13">
        <f t="shared" si="1"/>
        <v>50</v>
      </c>
      <c r="K6" s="34">
        <f t="shared" si="1"/>
        <v>2500</v>
      </c>
      <c r="L6" s="36"/>
    </row>
  </sheetData>
  <mergeCells count="4">
    <mergeCell ref="A1:L1"/>
    <mergeCell ref="I2:L2"/>
    <mergeCell ref="B4:B5"/>
    <mergeCell ref="A6:E6"/>
  </mergeCells>
  <phoneticPr fontId="1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2022-12-05T09:01:31Z</cp:lastPrinted>
  <dcterms:created xsi:type="dcterms:W3CDTF">2022-12-04T07:03:00Z</dcterms:created>
  <dcterms:modified xsi:type="dcterms:W3CDTF">2022-12-05T09:01:31Z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CC1DE60182364D6495A628E514A1B2BF</vt:lpwstr>
  </property>
  <property fmtid="{D5CDD505-2E9C-101B-9397-08002B2CF9AE}" pid="3" name="KSOProductBuildVer">
    <vt:lpwstr>2052-11.1.0.12763</vt:lpwstr>
  </property>
</Properties>
</file>